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91"/>
  </bookViews>
  <sheets>
    <sheet name="STIMA1" sheetId="1" r:id="rId1"/>
  </sheets>
  <definedNames>
    <definedName name="_xlfn_BAHTTEXT">NA()</definedName>
    <definedName name="_xlfn_FORMULATEXT">NA()</definedName>
    <definedName name="_xlnm.Print_Area" localSheetId="0">STIMA1!$B$1:$F$17</definedName>
  </definedNames>
  <calcPr calcId="125725"/>
  <fileRecoveryPr repairLoad="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8" i="1"/>
  <c r="C13" s="1"/>
  <c r="G45"/>
  <c r="G43"/>
  <c r="G41"/>
  <c r="G46"/>
  <c r="G44"/>
  <c r="G42"/>
  <c r="G40"/>
  <c r="C34" l="1"/>
  <c r="C32"/>
  <c r="C30"/>
  <c r="C28"/>
  <c r="C33"/>
  <c r="C31"/>
  <c r="C29"/>
  <c r="C15" l="1"/>
  <c r="D15" s="1"/>
</calcChain>
</file>

<file path=xl/sharedStrings.xml><?xml version="1.0" encoding="utf-8"?>
<sst xmlns="http://schemas.openxmlformats.org/spreadsheetml/2006/main" count="18" uniqueCount="18">
  <si>
    <t>STIMA IMPOSTE PER CONTABILITA' ORDINARIA O SEMPLIFICATA</t>
  </si>
  <si>
    <t>aliquote 2016</t>
  </si>
  <si>
    <t>TOTALE RICAVI</t>
  </si>
  <si>
    <t>riempi questo campo!</t>
  </si>
  <si>
    <t xml:space="preserve">TOTALE COSTI </t>
  </si>
  <si>
    <t>e anche questo!</t>
  </si>
  <si>
    <t>REDDITO IMPONIBILE</t>
  </si>
  <si>
    <t>REDDITO</t>
  </si>
  <si>
    <t>IRPEF DOVUTA</t>
  </si>
  <si>
    <t>aliquota media</t>
  </si>
  <si>
    <t>ALIQUOTE</t>
  </si>
  <si>
    <t>DA</t>
  </si>
  <si>
    <t>A</t>
  </si>
  <si>
    <t>%</t>
  </si>
  <si>
    <t>SCAGLIONI</t>
  </si>
  <si>
    <t>CALCOLO</t>
  </si>
  <si>
    <t>TESTO FORMULE</t>
  </si>
  <si>
    <t>www.be-startuplazio.it</t>
  </si>
</sst>
</file>

<file path=xl/styles.xml><?xml version="1.0" encoding="utf-8"?>
<styleSheet xmlns="http://schemas.openxmlformats.org/spreadsheetml/2006/main">
  <numFmts count="7">
    <numFmt numFmtId="164" formatCode="#,##0_);\(#,##0\)"/>
    <numFmt numFmtId="165" formatCode="_-* #,##0_-;\-* #,##0_-;_-* \-_-;_-@_-"/>
    <numFmt numFmtId="166" formatCode="_-* #,##0.00_-;\-* #,##0.00_-;_-* \-_-;_-@_-"/>
    <numFmt numFmtId="167" formatCode="0.0%"/>
    <numFmt numFmtId="168" formatCode="#,##0.00_);\(#,##0.00\)"/>
    <numFmt numFmtId="169" formatCode="_-* #,##0.00_-;\-* #,##0.00_-;_-* \-??_-;_-@_-"/>
    <numFmt numFmtId="170" formatCode="#,##0.00_ ;\-#,##0.00\ "/>
  </numFmts>
  <fonts count="10">
    <font>
      <sz val="12"/>
      <name val="Arial"/>
      <family val="2"/>
    </font>
    <font>
      <b/>
      <sz val="12"/>
      <color rgb="FFFFFFFF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2"/>
      <color rgb="FFFFFFFF"/>
      <name val="Arial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FF"/>
        <bgColor rgb="FF33CC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64" fontId="0" fillId="0" borderId="0"/>
    <xf numFmtId="169" fontId="9" fillId="0" borderId="0" applyBorder="0" applyAlignment="0" applyProtection="0"/>
    <xf numFmtId="165" fontId="9" fillId="0" borderId="0" applyBorder="0" applyAlignment="0" applyProtection="0"/>
    <xf numFmtId="9" fontId="9" fillId="0" borderId="0" applyBorder="0" applyAlignment="0" applyProtection="0"/>
  </cellStyleXfs>
  <cellXfs count="32">
    <xf numFmtId="164" fontId="0" fillId="0" borderId="0" xfId="0"/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0" fillId="0" borderId="0" xfId="0"/>
    <xf numFmtId="164" fontId="0" fillId="0" borderId="2" xfId="0" applyBorder="1"/>
    <xf numFmtId="164" fontId="0" fillId="0" borderId="3" xfId="0" applyBorder="1"/>
    <xf numFmtId="164" fontId="3" fillId="0" borderId="3" xfId="0" applyFont="1" applyBorder="1"/>
    <xf numFmtId="164" fontId="0" fillId="0" borderId="4" xfId="0" applyBorder="1"/>
    <xf numFmtId="164" fontId="0" fillId="0" borderId="5" xfId="0" applyFont="1" applyBorder="1"/>
    <xf numFmtId="164" fontId="0" fillId="3" borderId="6" xfId="0" applyFill="1" applyBorder="1" applyProtection="1">
      <protection locked="0"/>
    </xf>
    <xf numFmtId="164" fontId="0" fillId="0" borderId="0" xfId="0" applyBorder="1"/>
    <xf numFmtId="164" fontId="0" fillId="0" borderId="7" xfId="0" applyBorder="1"/>
    <xf numFmtId="164" fontId="0" fillId="0" borderId="6" xfId="0" applyBorder="1" applyProtection="1"/>
    <xf numFmtId="166" fontId="2" fillId="0" borderId="1" xfId="2" applyNumberFormat="1" applyFont="1" applyBorder="1" applyAlignment="1" applyProtection="1"/>
    <xf numFmtId="164" fontId="0" fillId="0" borderId="0" xfId="0" applyFont="1" applyBorder="1"/>
    <xf numFmtId="166" fontId="4" fillId="0" borderId="8" xfId="2" applyNumberFormat="1" applyFont="1" applyBorder="1" applyAlignment="1" applyProtection="1"/>
    <xf numFmtId="167" fontId="4" fillId="0" borderId="1" xfId="3" applyNumberFormat="1" applyFont="1" applyBorder="1" applyAlignment="1" applyProtection="1">
      <alignment horizontal="center"/>
    </xf>
    <xf numFmtId="166" fontId="5" fillId="0" borderId="0" xfId="2" applyNumberFormat="1" applyFont="1" applyBorder="1" applyAlignment="1" applyProtection="1"/>
    <xf numFmtId="167" fontId="5" fillId="0" borderId="0" xfId="3" applyNumberFormat="1" applyFont="1" applyBorder="1" applyAlignment="1" applyProtection="1">
      <alignment horizontal="center"/>
    </xf>
    <xf numFmtId="164" fontId="6" fillId="0" borderId="0" xfId="0" applyFont="1"/>
    <xf numFmtId="164" fontId="6" fillId="0" borderId="0" xfId="0" applyFont="1" applyBorder="1" applyAlignment="1">
      <alignment horizontal="right"/>
    </xf>
    <xf numFmtId="164" fontId="6" fillId="0" borderId="0" xfId="0" applyFont="1" applyBorder="1" applyAlignment="1">
      <alignment horizontal="center"/>
    </xf>
    <xf numFmtId="164" fontId="6" fillId="0" borderId="0" xfId="0" applyFont="1" applyBorder="1"/>
    <xf numFmtId="168" fontId="7" fillId="0" borderId="0" xfId="0" applyNumberFormat="1" applyFont="1" applyBorder="1" applyProtection="1"/>
    <xf numFmtId="10" fontId="7" fillId="0" borderId="0" xfId="0" applyNumberFormat="1" applyFont="1" applyBorder="1" applyProtection="1"/>
    <xf numFmtId="10" fontId="6" fillId="0" borderId="0" xfId="0" applyNumberFormat="1" applyFont="1" applyBorder="1" applyProtection="1"/>
    <xf numFmtId="169" fontId="7" fillId="0" borderId="0" xfId="1" applyFont="1" applyBorder="1" applyAlignment="1" applyProtection="1"/>
    <xf numFmtId="170" fontId="8" fillId="0" borderId="0" xfId="0" applyNumberFormat="1" applyFont="1" applyBorder="1"/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</cellXfs>
  <cellStyles count="4">
    <cellStyle name="Migliaia" xfId="1" builtinId="3"/>
    <cellStyle name="Migliaia [0]" xfId="2" builtinId="6"/>
    <cellStyle name="Normale" xfId="0" builtinId="0"/>
    <cellStyle name="Percentuale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103680</xdr:colOff>
      <xdr:row>0</xdr:row>
      <xdr:rowOff>56880</xdr:rowOff>
    </xdr:from>
    <xdr:to>
      <xdr:col>1</xdr:col>
      <xdr:colOff>649080</xdr:colOff>
      <xdr:row>0</xdr:row>
      <xdr:rowOff>608400</xdr:rowOff>
    </xdr:to>
    <xdr:pic>
      <xdr:nvPicPr>
        <xdr:cNvPr id="2" name="Immagine 1" descr="loading80x80.jpg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94200" y="56880"/>
          <a:ext cx="545400" cy="55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93600</xdr:colOff>
      <xdr:row>5</xdr:row>
      <xdr:rowOff>94320</xdr:rowOff>
    </xdr:from>
    <xdr:to>
      <xdr:col>3</xdr:col>
      <xdr:colOff>855000</xdr:colOff>
      <xdr:row>5</xdr:row>
      <xdr:rowOff>104400</xdr:rowOff>
    </xdr:to>
    <xdr:cxnSp macro="">
      <xdr:nvCxnSpPr>
        <xdr:cNvPr id="3" name="Line 1"/>
        <xdr:cNvCxnSpPr/>
      </xdr:nvCxnSpPr>
      <xdr:spPr>
        <a:xfrm flipH="1">
          <a:off x="3395880" y="1827720"/>
          <a:ext cx="761760" cy="10440"/>
        </a:xfrm>
        <a:prstGeom prst="straightConnector1">
          <a:avLst/>
        </a:prstGeom>
        <a:ln w="9360">
          <a:solidFill>
            <a:srgbClr val="000000"/>
          </a:solidFill>
          <a:miter/>
          <a:tailEnd type="arrow" w="med" len="med"/>
        </a:ln>
      </xdr:spPr>
    </xdr:cxnSp>
    <xdr:clientData/>
  </xdr:twoCellAnchor>
  <xdr:twoCellAnchor editAs="oneCell">
    <xdr:from>
      <xdr:col>3</xdr:col>
      <xdr:colOff>93600</xdr:colOff>
      <xdr:row>6</xdr:row>
      <xdr:rowOff>94320</xdr:rowOff>
    </xdr:from>
    <xdr:to>
      <xdr:col>3</xdr:col>
      <xdr:colOff>855000</xdr:colOff>
      <xdr:row>6</xdr:row>
      <xdr:rowOff>104400</xdr:rowOff>
    </xdr:to>
    <xdr:cxnSp macro="">
      <xdr:nvCxnSpPr>
        <xdr:cNvPr id="4" name="Line 1"/>
        <xdr:cNvCxnSpPr/>
      </xdr:nvCxnSpPr>
      <xdr:spPr>
        <a:xfrm flipH="1">
          <a:off x="3395880" y="2018160"/>
          <a:ext cx="761760" cy="10440"/>
        </a:xfrm>
        <a:prstGeom prst="straightConnector1">
          <a:avLst/>
        </a:prstGeom>
        <a:ln w="9360">
          <a:solidFill>
            <a:srgbClr val="000000"/>
          </a:solidFill>
          <a:miter/>
          <a:tailEnd type="arrow" w="med" len="med"/>
        </a:ln>
      </xdr:spPr>
    </xdr:cxnSp>
    <xdr:clientData/>
  </xdr:twoCellAnchor>
  <xdr:twoCellAnchor editAs="oneCell">
    <xdr:from>
      <xdr:col>3</xdr:col>
      <xdr:colOff>838200</xdr:colOff>
      <xdr:row>0</xdr:row>
      <xdr:rowOff>76200</xdr:rowOff>
    </xdr:from>
    <xdr:to>
      <xdr:col>5</xdr:col>
      <xdr:colOff>742950</xdr:colOff>
      <xdr:row>0</xdr:row>
      <xdr:rowOff>643504</xdr:rowOff>
    </xdr:to>
    <xdr:pic>
      <xdr:nvPicPr>
        <xdr:cNvPr id="5" name="Immagine 4" descr="contattaciVT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91000" y="76200"/>
          <a:ext cx="1609725" cy="567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Normal="100" workbookViewId="0">
      <selection activeCell="C1" sqref="C1"/>
    </sheetView>
  </sheetViews>
  <sheetFormatPr defaultRowHeight="15"/>
  <cols>
    <col min="1" max="1" width="3.44140625"/>
    <col min="2" max="2" width="20.21875"/>
    <col min="3" max="3" width="15.44140625"/>
    <col min="4" max="4" width="11"/>
  </cols>
  <sheetData>
    <row r="1" spans="2:6" ht="54.75" customHeight="1"/>
    <row r="3" spans="2:6" ht="28.5" customHeight="1">
      <c r="B3" s="3" t="s">
        <v>0</v>
      </c>
      <c r="C3" s="3"/>
      <c r="D3" s="3"/>
      <c r="E3" s="3"/>
      <c r="F3" s="3"/>
    </row>
    <row r="4" spans="2:6" s="4" customFormat="1" ht="22.5" customHeight="1">
      <c r="B4" s="2" t="s">
        <v>1</v>
      </c>
      <c r="C4" s="2"/>
      <c r="D4" s="2"/>
      <c r="E4" s="2"/>
      <c r="F4" s="2"/>
    </row>
    <row r="5" spans="2:6" ht="15.75">
      <c r="B5" s="5"/>
      <c r="C5" s="6"/>
      <c r="D5" s="7"/>
      <c r="E5" s="6"/>
      <c r="F5" s="8"/>
    </row>
    <row r="6" spans="2:6">
      <c r="B6" s="9" t="s">
        <v>2</v>
      </c>
      <c r="C6" s="10">
        <v>15000</v>
      </c>
      <c r="D6" s="11"/>
      <c r="E6" s="11" t="s">
        <v>3</v>
      </c>
      <c r="F6" s="12"/>
    </row>
    <row r="7" spans="2:6">
      <c r="B7" s="9" t="s">
        <v>4</v>
      </c>
      <c r="C7" s="10">
        <v>10000</v>
      </c>
      <c r="D7" s="11"/>
      <c r="E7" s="11" t="s">
        <v>5</v>
      </c>
      <c r="F7" s="12"/>
    </row>
    <row r="8" spans="2:6">
      <c r="B8" s="9" t="s">
        <v>6</v>
      </c>
      <c r="C8" s="13">
        <f>C6-C7</f>
        <v>5000</v>
      </c>
      <c r="D8" s="11"/>
      <c r="E8" s="11"/>
      <c r="F8" s="12"/>
    </row>
    <row r="9" spans="2:6">
      <c r="B9" s="9"/>
      <c r="C9" s="11"/>
      <c r="D9" s="11"/>
      <c r="E9" s="11"/>
      <c r="F9" s="12"/>
    </row>
    <row r="10" spans="2:6">
      <c r="B10" s="9"/>
      <c r="C10" s="11"/>
      <c r="D10" s="11"/>
      <c r="E10" s="11"/>
      <c r="F10" s="12"/>
    </row>
    <row r="11" spans="2:6">
      <c r="B11" s="9"/>
      <c r="C11" s="11"/>
      <c r="D11" s="11"/>
      <c r="E11" s="11"/>
      <c r="F11" s="12"/>
    </row>
    <row r="12" spans="2:6">
      <c r="B12" s="9"/>
      <c r="C12" s="11"/>
      <c r="D12" s="11"/>
      <c r="E12" s="11"/>
      <c r="F12" s="12"/>
    </row>
    <row r="13" spans="2:6" ht="15.75">
      <c r="B13" s="9" t="s">
        <v>7</v>
      </c>
      <c r="C13" s="14">
        <f>C8</f>
        <v>5000</v>
      </c>
      <c r="D13" s="11"/>
      <c r="E13" s="11"/>
      <c r="F13" s="12"/>
    </row>
    <row r="14" spans="2:6">
      <c r="B14" s="9"/>
      <c r="C14" s="15"/>
      <c r="D14" s="11"/>
      <c r="E14" s="11"/>
      <c r="F14" s="12"/>
    </row>
    <row r="15" spans="2:6" ht="15.75">
      <c r="B15" s="9" t="s">
        <v>8</v>
      </c>
      <c r="C15" s="16">
        <f>ROUND(SUM(C28:C34),0)</f>
        <v>1150</v>
      </c>
      <c r="D15" s="17">
        <f>C15/C13</f>
        <v>0.23</v>
      </c>
      <c r="E15" s="1" t="s">
        <v>9</v>
      </c>
      <c r="F15" s="1"/>
    </row>
    <row r="16" spans="2:6" ht="15.75">
      <c r="B16" s="9"/>
      <c r="C16" s="18"/>
      <c r="D16" s="19"/>
      <c r="E16" s="11"/>
      <c r="F16" s="12"/>
    </row>
    <row r="17" spans="1:8" ht="22.5" customHeight="1">
      <c r="A17" s="20"/>
      <c r="B17" s="29" t="s">
        <v>17</v>
      </c>
      <c r="C17" s="30"/>
      <c r="D17" s="30"/>
      <c r="E17" s="30"/>
      <c r="F17" s="31"/>
      <c r="G17" s="20"/>
      <c r="H17" s="20"/>
    </row>
    <row r="18" spans="1:8">
      <c r="A18" s="20"/>
      <c r="B18" s="21" t="s">
        <v>10</v>
      </c>
      <c r="C18" s="22" t="s">
        <v>11</v>
      </c>
      <c r="D18" s="22" t="s">
        <v>12</v>
      </c>
      <c r="E18" s="21" t="s">
        <v>13</v>
      </c>
      <c r="F18" s="20"/>
      <c r="G18" s="20"/>
      <c r="H18" s="20"/>
    </row>
    <row r="19" spans="1:8" ht="15.75">
      <c r="A19" s="20"/>
      <c r="B19" s="23" t="s">
        <v>14</v>
      </c>
      <c r="C19" s="24"/>
      <c r="D19" s="24">
        <v>0</v>
      </c>
      <c r="E19" s="25">
        <v>0</v>
      </c>
      <c r="F19" s="26"/>
      <c r="G19" s="20"/>
      <c r="H19" s="20"/>
    </row>
    <row r="20" spans="1:8" ht="15.75">
      <c r="A20" s="20"/>
      <c r="B20" s="23"/>
      <c r="C20" s="24">
        <v>0</v>
      </c>
      <c r="D20" s="24">
        <v>15000</v>
      </c>
      <c r="E20" s="25">
        <v>0.23</v>
      </c>
      <c r="F20" s="26"/>
      <c r="G20" s="20"/>
      <c r="H20" s="20"/>
    </row>
    <row r="21" spans="1:8" ht="15.75">
      <c r="A21" s="20"/>
      <c r="B21" s="23"/>
      <c r="C21" s="24">
        <v>15001</v>
      </c>
      <c r="D21" s="24">
        <v>28000</v>
      </c>
      <c r="E21" s="25">
        <v>0.27</v>
      </c>
      <c r="F21" s="26"/>
      <c r="G21" s="20"/>
      <c r="H21" s="20"/>
    </row>
    <row r="22" spans="1:8" ht="15.75">
      <c r="A22" s="20"/>
      <c r="B22" s="23"/>
      <c r="C22" s="24">
        <v>28001</v>
      </c>
      <c r="D22" s="24">
        <v>55000</v>
      </c>
      <c r="E22" s="25">
        <v>0.38</v>
      </c>
      <c r="F22" s="26"/>
      <c r="G22" s="20"/>
      <c r="H22" s="20"/>
    </row>
    <row r="23" spans="1:8" ht="15.75">
      <c r="A23" s="20"/>
      <c r="B23" s="23"/>
      <c r="C23" s="24">
        <v>55001</v>
      </c>
      <c r="D23" s="24">
        <v>75000</v>
      </c>
      <c r="E23" s="25">
        <v>0.41</v>
      </c>
      <c r="F23" s="26"/>
      <c r="G23" s="20"/>
      <c r="H23" s="20"/>
    </row>
    <row r="24" spans="1:8" ht="15.75">
      <c r="A24" s="20"/>
      <c r="B24" s="23"/>
      <c r="C24" s="24">
        <v>75001</v>
      </c>
      <c r="D24" s="27">
        <v>10000000</v>
      </c>
      <c r="E24" s="25">
        <v>0.43</v>
      </c>
      <c r="F24" s="26"/>
      <c r="G24" s="20"/>
      <c r="H24" s="20"/>
    </row>
    <row r="25" spans="1:8" ht="15.75">
      <c r="A25" s="20"/>
      <c r="B25" s="23"/>
      <c r="C25" s="24">
        <v>0</v>
      </c>
      <c r="D25" s="24">
        <v>0</v>
      </c>
      <c r="E25" s="25">
        <v>0</v>
      </c>
      <c r="F25" s="26"/>
      <c r="G25" s="20"/>
      <c r="H25" s="20"/>
    </row>
    <row r="26" spans="1:8" ht="15.75">
      <c r="A26" s="20"/>
      <c r="B26" s="23"/>
      <c r="C26" s="24">
        <v>0</v>
      </c>
      <c r="D26" s="24">
        <v>0</v>
      </c>
      <c r="E26" s="25">
        <v>0</v>
      </c>
      <c r="F26" s="26"/>
      <c r="G26" s="20"/>
      <c r="H26" s="20"/>
    </row>
    <row r="27" spans="1:8">
      <c r="A27" s="20"/>
      <c r="B27" s="20"/>
      <c r="C27" s="20"/>
      <c r="D27" s="20"/>
      <c r="E27" s="20"/>
      <c r="F27" s="20"/>
      <c r="G27" s="20"/>
      <c r="H27" s="20"/>
    </row>
    <row r="28" spans="1:8">
      <c r="A28" s="20"/>
      <c r="B28" s="23" t="s">
        <v>15</v>
      </c>
      <c r="C28" s="28">
        <f>IF(AND(C13&lt;=D20,C13&gt;=C20),(C13-D19)*E20+D19*E19,0)</f>
        <v>1150</v>
      </c>
      <c r="D28" s="20"/>
      <c r="E28" s="20"/>
      <c r="F28" s="20"/>
      <c r="G28" s="20"/>
      <c r="H28" s="20"/>
    </row>
    <row r="29" spans="1:8">
      <c r="A29" s="20"/>
      <c r="B29" s="23"/>
      <c r="C29" s="28">
        <f>IF(AND(C13&lt;=D21,C13&gt;=C21),(C13-D20)*E21+D20*E20,0)</f>
        <v>0</v>
      </c>
      <c r="D29" s="20"/>
      <c r="E29" s="20"/>
      <c r="F29" s="20"/>
      <c r="G29" s="20"/>
      <c r="H29" s="20"/>
    </row>
    <row r="30" spans="1:8">
      <c r="A30" s="20"/>
      <c r="B30" s="23"/>
      <c r="C30" s="28">
        <f>IF(AND(C13&lt;=D22,C13&gt;=C22),(C13-D21)*E22+(D21-D20)*E21+D20*E20,0)</f>
        <v>0</v>
      </c>
      <c r="D30" s="20"/>
      <c r="E30" s="20"/>
      <c r="F30" s="20"/>
      <c r="G30" s="20"/>
      <c r="H30" s="20"/>
    </row>
    <row r="31" spans="1:8">
      <c r="A31" s="20"/>
      <c r="B31" s="23"/>
      <c r="C31" s="28">
        <f>IF(AND(C13&lt;=D23,C13&gt;=C23),(C13-D22)*E23+(D22-D21)*E22+(D21-D20)*E21+D20*E20,0)</f>
        <v>0</v>
      </c>
      <c r="D31" s="20"/>
      <c r="E31" s="20"/>
      <c r="F31" s="20"/>
      <c r="G31" s="20"/>
      <c r="H31" s="20"/>
    </row>
    <row r="32" spans="1:8">
      <c r="A32" s="20"/>
      <c r="B32" s="23"/>
      <c r="C32" s="28">
        <f>IF(AND(C13&lt;=D24,C13&gt;=C24),(C13-D23)*E24+(D23-D22)*E23+(D22-D21)*E22+(D21-D20)*E21+D20*E20,0)</f>
        <v>0</v>
      </c>
      <c r="D32" s="20"/>
      <c r="E32" s="20"/>
      <c r="F32" s="20"/>
      <c r="G32" s="20"/>
      <c r="H32" s="20"/>
    </row>
    <row r="33" spans="1:9">
      <c r="A33" s="20"/>
      <c r="B33" s="23"/>
      <c r="C33" s="28">
        <f>IF(AND(C13&lt;=D25,C13&gt;=C25),(C13-D24)*E25+(D24-D23)*E24+(D23-D22)*E23+(D22-D21)*E22+(D21-D20)*E21+D20*E20,0)</f>
        <v>0</v>
      </c>
      <c r="D33" s="20"/>
      <c r="E33" s="20"/>
      <c r="F33" s="20"/>
      <c r="G33" s="20"/>
      <c r="H33" s="20"/>
    </row>
    <row r="34" spans="1:9">
      <c r="A34" s="20"/>
      <c r="B34" s="23"/>
      <c r="C34" s="28">
        <f>IF(AND(C13&lt;=D26,C13&gt;=C26),(C13-D25)*E26+(D25-D24)*E25+(D24-D23)*E24+(D23-D22)*E23+(D22-D21)*E22+(D21-D20)*E21+D20*E20,0)</f>
        <v>0</v>
      </c>
      <c r="D34" s="20"/>
      <c r="E34" s="20"/>
      <c r="F34" s="20"/>
      <c r="G34" s="20"/>
      <c r="H34" s="20"/>
    </row>
    <row r="35" spans="1:9">
      <c r="A35" s="20"/>
      <c r="B35" s="20"/>
      <c r="C35" s="20"/>
      <c r="D35" s="20"/>
      <c r="E35" s="20"/>
      <c r="F35" s="20"/>
      <c r="G35" s="20"/>
      <c r="H35" s="20"/>
    </row>
    <row r="36" spans="1:9">
      <c r="A36" s="20"/>
      <c r="B36" s="20"/>
      <c r="C36" s="20"/>
      <c r="D36" s="20"/>
      <c r="E36" s="20"/>
      <c r="F36" s="20"/>
      <c r="G36" s="20"/>
      <c r="H36" s="20"/>
    </row>
    <row r="37" spans="1:9">
      <c r="A37" s="20"/>
      <c r="B37" s="20"/>
      <c r="C37" s="20"/>
      <c r="D37" s="20"/>
      <c r="E37" s="20"/>
      <c r="F37" s="20"/>
      <c r="G37" s="20"/>
      <c r="H37" s="20"/>
    </row>
    <row r="38" spans="1:9">
      <c r="A38" s="20"/>
      <c r="B38" s="20"/>
      <c r="C38" s="20"/>
      <c r="D38" s="20"/>
      <c r="E38" s="20"/>
      <c r="F38" s="20"/>
      <c r="G38" s="20"/>
      <c r="H38" s="20"/>
      <c r="I38" s="20"/>
    </row>
    <row r="39" spans="1:9">
      <c r="A39" s="20"/>
      <c r="B39" s="20"/>
      <c r="C39" s="20"/>
      <c r="D39" s="20"/>
      <c r="E39" s="20"/>
      <c r="F39" s="20"/>
      <c r="G39" s="20"/>
      <c r="H39" s="20"/>
      <c r="I39" s="20"/>
    </row>
    <row r="40" spans="1:9">
      <c r="A40" s="20"/>
      <c r="B40" s="20"/>
      <c r="C40" s="20"/>
      <c r="D40" s="20"/>
      <c r="E40" s="23" t="s">
        <v>16</v>
      </c>
      <c r="F40" s="21"/>
      <c r="G40" s="23" t="e">
        <f t="shared" ref="G40:G46" ca="1" si="0">_xlfn.FORMULATEXT(C28)</f>
        <v>#NAME?</v>
      </c>
      <c r="H40" s="20"/>
      <c r="I40" s="20"/>
    </row>
    <row r="41" spans="1:9">
      <c r="A41" s="20"/>
      <c r="B41" s="20"/>
      <c r="C41" s="20"/>
      <c r="D41" s="20"/>
      <c r="E41" s="23"/>
      <c r="F41" s="23"/>
      <c r="G41" s="23" t="e">
        <f t="shared" ca="1" si="0"/>
        <v>#NAME?</v>
      </c>
      <c r="H41" s="20"/>
      <c r="I41" s="20"/>
    </row>
    <row r="42" spans="1:9">
      <c r="A42" s="20"/>
      <c r="B42" s="20"/>
      <c r="C42" s="20"/>
      <c r="D42" s="20"/>
      <c r="E42" s="23"/>
      <c r="F42" s="23"/>
      <c r="G42" s="23" t="e">
        <f t="shared" ca="1" si="0"/>
        <v>#NAME?</v>
      </c>
      <c r="H42" s="20"/>
      <c r="I42" s="20"/>
    </row>
    <row r="43" spans="1:9">
      <c r="A43" s="20"/>
      <c r="B43" s="20"/>
      <c r="C43" s="20"/>
      <c r="D43" s="20"/>
      <c r="E43" s="23"/>
      <c r="F43" s="23"/>
      <c r="G43" s="23" t="e">
        <f t="shared" ca="1" si="0"/>
        <v>#NAME?</v>
      </c>
      <c r="H43" s="20"/>
      <c r="I43" s="20"/>
    </row>
    <row r="44" spans="1:9">
      <c r="A44" s="20"/>
      <c r="B44" s="20"/>
      <c r="C44" s="20"/>
      <c r="D44" s="20"/>
      <c r="E44" s="23"/>
      <c r="F44" s="23"/>
      <c r="G44" s="23" t="e">
        <f t="shared" ca="1" si="0"/>
        <v>#NAME?</v>
      </c>
      <c r="H44" s="20"/>
      <c r="I44" s="20"/>
    </row>
    <row r="45" spans="1:9">
      <c r="A45" s="20"/>
      <c r="B45" s="20"/>
      <c r="C45" s="20"/>
      <c r="D45" s="20"/>
      <c r="E45" s="23"/>
      <c r="F45" s="23"/>
      <c r="G45" s="23" t="e">
        <f t="shared" ca="1" si="0"/>
        <v>#NAME?</v>
      </c>
      <c r="H45" s="20"/>
      <c r="I45" s="20"/>
    </row>
    <row r="46" spans="1:9">
      <c r="A46" s="20"/>
      <c r="B46" s="20"/>
      <c r="C46" s="20"/>
      <c r="D46" s="20"/>
      <c r="E46" s="23"/>
      <c r="F46" s="23"/>
      <c r="G46" s="23" t="e">
        <f t="shared" ca="1" si="0"/>
        <v>#NAME?</v>
      </c>
      <c r="H46" s="20"/>
      <c r="I46" s="20"/>
    </row>
  </sheetData>
  <sheetProtection password="C090" sheet="1" objects="1" scenarios="1"/>
  <mergeCells count="4">
    <mergeCell ref="B3:F3"/>
    <mergeCell ref="B4:F4"/>
    <mergeCell ref="E15:F15"/>
    <mergeCell ref="B17:F17"/>
  </mergeCells>
  <printOptions horizontalCentered="1"/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STIMA1</vt:lpstr>
      <vt:lpstr>STIMA1!Area_stampa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</dc:creator>
  <cp:lastModifiedBy>BARBARA F</cp:lastModifiedBy>
  <cp:revision>0</cp:revision>
  <cp:lastPrinted>2016-11-08T15:45:56Z</cp:lastPrinted>
  <dcterms:created xsi:type="dcterms:W3CDTF">2017-11-02T14:42:37Z</dcterms:created>
  <dcterms:modified xsi:type="dcterms:W3CDTF">2017-11-02T14:43:17Z</dcterms:modified>
  <dc:language>it-IT</dc:language>
</cp:coreProperties>
</file>